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EDO ANA INGRESO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5" i="1" l="1"/>
  <c r="I44" i="1" s="1"/>
  <c r="F45" i="1"/>
  <c r="H44" i="1"/>
  <c r="G44" i="1"/>
  <c r="F44" i="1"/>
  <c r="E44" i="1"/>
  <c r="D44" i="1"/>
  <c r="I42" i="1"/>
  <c r="F42" i="1"/>
  <c r="I41" i="1"/>
  <c r="F41" i="1"/>
  <c r="I40" i="1"/>
  <c r="F40" i="1"/>
  <c r="I39" i="1"/>
  <c r="F39" i="1"/>
  <c r="I38" i="1"/>
  <c r="H38" i="1"/>
  <c r="G38" i="1"/>
  <c r="F38" i="1"/>
  <c r="E38" i="1"/>
  <c r="D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I47" i="1" s="1"/>
  <c r="H28" i="1"/>
  <c r="H47" i="1" s="1"/>
  <c r="G28" i="1"/>
  <c r="G47" i="1" s="1"/>
  <c r="F28" i="1"/>
  <c r="F47" i="1" s="1"/>
  <c r="E28" i="1"/>
  <c r="E47" i="1" s="1"/>
  <c r="D28" i="1"/>
  <c r="D47" i="1" s="1"/>
  <c r="I20" i="1"/>
  <c r="F20" i="1"/>
  <c r="I19" i="1"/>
  <c r="F19" i="1"/>
  <c r="H18" i="1"/>
  <c r="I18" i="1" s="1"/>
  <c r="G18" i="1"/>
  <c r="E18" i="1"/>
  <c r="D18" i="1"/>
  <c r="F18" i="1" s="1"/>
  <c r="H17" i="1"/>
  <c r="I17" i="1" s="1"/>
  <c r="G17" i="1"/>
  <c r="E17" i="1"/>
  <c r="D17" i="1"/>
  <c r="H16" i="1"/>
  <c r="I16" i="1" s="1"/>
  <c r="G16" i="1"/>
  <c r="E16" i="1"/>
  <c r="D16" i="1"/>
  <c r="F16" i="1" s="1"/>
  <c r="H15" i="1"/>
  <c r="I15" i="1" s="1"/>
  <c r="G15" i="1"/>
  <c r="E15" i="1"/>
  <c r="D15" i="1"/>
  <c r="H14" i="1"/>
  <c r="G14" i="1"/>
  <c r="E14" i="1"/>
  <c r="D14" i="1"/>
  <c r="H13" i="1"/>
  <c r="I13" i="1" s="1"/>
  <c r="G13" i="1"/>
  <c r="E13" i="1"/>
  <c r="F13" i="1" s="1"/>
  <c r="D13" i="1"/>
  <c r="H12" i="1"/>
  <c r="I12" i="1" s="1"/>
  <c r="G12" i="1"/>
  <c r="E12" i="1"/>
  <c r="D12" i="1"/>
  <c r="F12" i="1" s="1"/>
  <c r="H11" i="1"/>
  <c r="I11" i="1" s="1"/>
  <c r="G11" i="1"/>
  <c r="E11" i="1"/>
  <c r="F11" i="1" s="1"/>
  <c r="D11" i="1"/>
  <c r="H10" i="1"/>
  <c r="G10" i="1"/>
  <c r="G21" i="1" s="1"/>
  <c r="E10" i="1"/>
  <c r="E21" i="1" s="1"/>
  <c r="D10" i="1"/>
  <c r="D21" i="1" s="1"/>
  <c r="F15" i="1" l="1"/>
  <c r="H21" i="1"/>
  <c r="I10" i="1"/>
  <c r="I21" i="1" s="1"/>
  <c r="F14" i="1"/>
  <c r="I14" i="1"/>
  <c r="F17" i="1"/>
  <c r="F10" i="1"/>
  <c r="F21" i="1" s="1"/>
</calcChain>
</file>

<file path=xl/sharedStrings.xml><?xml version="1.0" encoding="utf-8"?>
<sst xmlns="http://schemas.openxmlformats.org/spreadsheetml/2006/main" count="69" uniqueCount="43">
  <si>
    <t>Cuarto Trimestre 2021</t>
  </si>
  <si>
    <t>Municipio de Calkiní</t>
  </si>
  <si>
    <t>Estado Analítico de Ingresos</t>
  </si>
  <si>
    <t>Del 1 de Enero al 31 de Diciembre de 2021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</si>
  <si>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</si>
  <si>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</si>
  <si>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</si>
  <si>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</si>
  <si>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</si>
  <si>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</si>
  <si>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</si>
  <si>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</si>
  <si>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</si>
  <si>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</si>
  <si>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</si>
  <si>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</si>
  <si>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</si>
  <si>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</si>
  <si>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</si>
  <si>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</si>
  <si>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</si>
  <si>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</si>
  <si>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</si>
  <si>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</si>
  <si>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Ingresos por Venta de Bienes, Prestación de
Servicios y Otros Ingresos 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</si>
  <si>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</si>
  <si>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</si>
  <si>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Ingresos Derivados de Financiamientos</t>
  </si>
  <si>
    <t>Total</t>
  </si>
  <si>
    <r>
      <t>Ingresos excedentes</t>
    </r>
    <r>
      <rPr>
        <b/>
        <sz val="9"/>
        <rFont val="Calibri"/>
        <family val="2"/>
      </rPr>
      <t>¹</t>
    </r>
  </si>
  <si>
    <t>Estado Analítico de Ingresos
Por Fuente de Financiamiento</t>
  </si>
  <si>
    <t>Ampliaciones y 
Reducciones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</si>
  <si>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</si>
  <si>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</si>
  <si>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</si>
  <si>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Ingresos excedentes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</si>
  <si>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</si>
  <si>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 JUANITA DEL ROSARIO 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</si>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</sst>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3" fillId="3" borderId="0" xfId="2" applyFont="1" applyFill="1"/>
    <xf numFmtId="0" fontId="4" fillId="3" borderId="0" xfId="0" applyFont="1" applyFill="1"/>
    <xf numFmtId="0" fontId="3" fillId="3" borderId="0" xfId="2" applyFont="1" applyFill="1" applyAlignment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5" fillId="3" borderId="1" xfId="2" applyFont="1" applyFill="1" applyBorder="1"/>
    <xf numFmtId="0" fontId="5" fillId="3" borderId="2" xfId="2" applyFont="1" applyFill="1" applyBorder="1"/>
    <xf numFmtId="0" fontId="5" fillId="3" borderId="3" xfId="2" applyFont="1" applyFill="1" applyBorder="1"/>
    <xf numFmtId="0" fontId="5" fillId="3" borderId="3" xfId="2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3" fontId="5" fillId="3" borderId="5" xfId="3" applyNumberFormat="1" applyFont="1" applyFill="1" applyBorder="1" applyAlignment="1" applyProtection="1">
      <alignment horizontal="right"/>
      <protection locked="0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wrapText="1"/>
    </xf>
    <xf numFmtId="3" fontId="5" fillId="3" borderId="8" xfId="3" applyNumberFormat="1" applyFont="1" applyFill="1" applyBorder="1" applyAlignment="1">
      <alignment horizontal="center"/>
    </xf>
    <xf numFmtId="0" fontId="8" fillId="3" borderId="9" xfId="2" applyFont="1" applyFill="1" applyBorder="1" applyAlignment="1">
      <alignment horizontal="centerContinuous"/>
    </xf>
    <xf numFmtId="0" fontId="8" fillId="3" borderId="10" xfId="2" applyFont="1" applyFill="1" applyBorder="1" applyAlignment="1">
      <alignment horizontal="centerContinuous"/>
    </xf>
    <xf numFmtId="0" fontId="8" fillId="3" borderId="11" xfId="2" applyFont="1" applyFill="1" applyBorder="1" applyAlignment="1">
      <alignment horizontal="left" wrapText="1"/>
    </xf>
    <xf numFmtId="3" fontId="8" fillId="3" borderId="12" xfId="2" applyNumberFormat="1" applyFont="1" applyFill="1" applyBorder="1" applyAlignment="1" applyProtection="1">
      <alignment horizontal="right"/>
    </xf>
    <xf numFmtId="0" fontId="9" fillId="0" borderId="0" xfId="0" applyFont="1"/>
    <xf numFmtId="0" fontId="12" fillId="3" borderId="1" xfId="2" applyFont="1" applyFill="1" applyBorder="1"/>
    <xf numFmtId="0" fontId="12" fillId="3" borderId="2" xfId="2" applyFont="1" applyFill="1" applyBorder="1"/>
    <xf numFmtId="0" fontId="12" fillId="3" borderId="3" xfId="2" applyFont="1" applyFill="1" applyBorder="1"/>
    <xf numFmtId="3" fontId="12" fillId="3" borderId="13" xfId="2" applyNumberFormat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0" fontId="13" fillId="0" borderId="5" xfId="0" applyFont="1" applyBorder="1"/>
    <xf numFmtId="3" fontId="10" fillId="3" borderId="15" xfId="2" applyNumberFormat="1" applyFont="1" applyFill="1" applyBorder="1" applyAlignment="1">
      <alignment horizontal="right"/>
    </xf>
    <xf numFmtId="3" fontId="2" fillId="3" borderId="15" xfId="2" applyNumberFormat="1" applyFont="1" applyFill="1" applyBorder="1" applyAlignment="1">
      <alignment horizontal="right"/>
    </xf>
    <xf numFmtId="0" fontId="5" fillId="3" borderId="4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5" xfId="0" applyNumberFormat="1" applyFont="1" applyFill="1" applyBorder="1" applyAlignment="1">
      <alignment horizontal="right" vertical="center" wrapText="1"/>
    </xf>
    <xf numFmtId="3" fontId="2" fillId="3" borderId="15" xfId="0" applyNumberFormat="1" applyFont="1" applyFill="1" applyBorder="1" applyAlignment="1">
      <alignment horizontal="right" vertical="center" wrapText="1"/>
    </xf>
    <xf numFmtId="0" fontId="8" fillId="3" borderId="4" xfId="2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5" xfId="0" applyFont="1" applyBorder="1"/>
    <xf numFmtId="3" fontId="8" fillId="3" borderId="15" xfId="3" applyNumberFormat="1" applyFont="1" applyFill="1" applyBorder="1" applyAlignment="1">
      <alignment horizontal="right"/>
    </xf>
    <xf numFmtId="0" fontId="5" fillId="3" borderId="0" xfId="2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3" fontId="2" fillId="3" borderId="15" xfId="3" applyNumberFormat="1" applyFont="1" applyFill="1" applyBorder="1" applyAlignment="1">
      <alignment horizontal="right"/>
    </xf>
    <xf numFmtId="3" fontId="5" fillId="3" borderId="14" xfId="3" applyNumberFormat="1" applyFont="1" applyFill="1" applyBorder="1" applyAlignment="1">
      <alignment horizontal="right"/>
    </xf>
    <xf numFmtId="0" fontId="8" fillId="3" borderId="11" xfId="2" applyFont="1" applyFill="1" applyBorder="1" applyAlignment="1">
      <alignment horizontal="left" wrapText="1" indent="1"/>
    </xf>
    <xf numFmtId="3" fontId="8" fillId="3" borderId="12" xfId="2" applyNumberFormat="1" applyFont="1" applyFill="1" applyBorder="1" applyAlignment="1">
      <alignment horizontal="right"/>
    </xf>
    <xf numFmtId="0" fontId="15" fillId="3" borderId="0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3" fontId="18" fillId="3" borderId="0" xfId="2" applyNumberFormat="1" applyFont="1" applyFill="1" applyBorder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0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3" fontId="8" fillId="3" borderId="13" xfId="2" applyNumberFormat="1" applyFont="1" applyFill="1" applyBorder="1" applyAlignment="1"/>
    <xf numFmtId="3" fontId="8" fillId="3" borderId="14" xfId="2" applyNumberFormat="1" applyFont="1" applyFill="1" applyBorder="1" applyAlignment="1"/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8" fillId="3" borderId="4" xfId="2" applyFont="1" applyFill="1" applyBorder="1" applyAlignment="1">
      <alignment horizontal="left" wrapText="1"/>
    </xf>
    <xf numFmtId="0" fontId="8" fillId="3" borderId="0" xfId="2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left" wrapText="1"/>
    </xf>
    <xf numFmtId="37" fontId="2" fillId="2" borderId="0" xfId="1" applyNumberFormat="1" applyFont="1" applyFill="1" applyBorder="1" applyAlignment="1" applyProtection="1">
      <alignment horizontal="center" vertical="center" wrapText="1"/>
    </xf>
    <xf numFmtId="37" fontId="2" fillId="2" borderId="0" xfId="1" applyNumberFormat="1" applyFont="1" applyFill="1" applyBorder="1" applyAlignment="1" applyProtection="1">
      <alignment horizontal="center" vertical="center"/>
    </xf>
    <xf numFmtId="37" fontId="2" fillId="2" borderId="7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3" fontId="8" fillId="3" borderId="13" xfId="2" applyNumberFormat="1" applyFont="1" applyFill="1" applyBorder="1" applyAlignment="1">
      <alignment horizontal="right"/>
    </xf>
    <xf numFmtId="3" fontId="8" fillId="3" borderId="14" xfId="2" applyNumberFormat="1" applyFont="1" applyFill="1" applyBorder="1" applyAlignment="1">
      <alignment horizontal="right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0</xdr:rowOff>
    </xdr:from>
    <xdr:to>
      <xdr:col>8</xdr:col>
      <xdr:colOff>409575</xdr:colOff>
      <xdr:row>3</xdr:row>
      <xdr:rowOff>180975</xdr:rowOff>
    </xdr:to>
    <xdr:pic>
      <xdr:nvPicPr>
        <xdr:cNvPr id="2" name="2 Imagen" descr="Interfaz de usuario gráfica&#10;&#10;Descripción generada automáticamente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0763250" y="0"/>
          <a:ext cx="962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409575</xdr:colOff>
      <xdr:row>0</xdr:row>
      <xdr:rowOff>0</xdr:rowOff>
    </xdr:from>
    <xdr:to>
      <xdr:col>8</xdr:col>
      <xdr:colOff>1371600</xdr:colOff>
      <xdr:row>3</xdr:row>
      <xdr:rowOff>180975</xdr:rowOff>
    </xdr:to>
    <xdr:pic>
      <xdr:nvPicPr>
        <xdr:cNvPr id="3" name="2 Imagen" descr="Interfaz de usuario gráfica&#10;&#10;Descripción generada automáticamente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0763250" y="0"/>
          <a:ext cx="962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%20estrella/OneDrive/Documentos/CIERRE%202021NO/Estados%20Financieros%20Cierre%20Anual%202021%20LIGAD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F_F1_EDO SIT FIN"/>
      <sheetName val="IC_1_EDO SIT FIN"/>
      <sheetName val="IC_2_EDO ACT"/>
      <sheetName val="IC_3_EDO CAM SIT FIN"/>
      <sheetName val="IC_4_EDO FLUJO EFEC"/>
      <sheetName val="IC_5_EDO VAR HDA PUB"/>
      <sheetName val="IC_6_EDO ANA ACT"/>
      <sheetName val="LDF_F2_INF ANA DEUDA"/>
      <sheetName val="IC_7_EDO ANA DEUDA"/>
      <sheetName val="IP_1-ENDEUDAMIENTO"/>
      <sheetName val="IP_2_INTERESES DEUDA"/>
      <sheetName val="IC_8_INF PAS CONT"/>
      <sheetName val="LDF_F3_INF ANA OBLIGACIONES"/>
      <sheetName val="IC_9_CONC INGRESOS"/>
      <sheetName val="IC_10_CONC EGRESOS"/>
      <sheetName val="LDF_F4_BALANCE PRESP"/>
      <sheetName val="LDF_F5_EDO ANA ING DETALLADO"/>
      <sheetName val="IP_3_EDO ANA INGRESO"/>
      <sheetName val="LDF_F6a_EDO ANA PRES EGRESO_COG"/>
      <sheetName val="IP_4_EDO ANA PRES EGRESO_COG"/>
      <sheetName val="LDF_F6b_EDO ANA PRES EGRESO_CA"/>
      <sheetName val="IP_5_EDO ANA PRES EGRESO_CA"/>
      <sheetName val="LDF_F6c_EDO ANA PRES EGRESO_CSP"/>
      <sheetName val="LDF_F6d_EDO ANA PRES EGRESO_CF"/>
      <sheetName val="IP_6_EDO ANA PRES EGRESO_CF"/>
      <sheetName val="IP_7_IND POST FISCAL"/>
      <sheetName val="IP_8_EDO ANA PREP EGRESO_CE"/>
      <sheetName val="IP_9_GTO POR CATEGORIA PROG"/>
      <sheetName val="IP_10_ESQUEMA BURSATIL"/>
      <sheetName val="IP_11_PROG PROY I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C10">
            <v>3921190</v>
          </cell>
          <cell r="D10">
            <v>0</v>
          </cell>
          <cell r="F10">
            <v>5451082.4100000001</v>
          </cell>
          <cell r="G10">
            <v>5451082.4100000001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</row>
        <row r="13">
          <cell r="C13">
            <v>8300438</v>
          </cell>
          <cell r="D13">
            <v>0</v>
          </cell>
          <cell r="F13">
            <v>8801295.4600000009</v>
          </cell>
          <cell r="G13">
            <v>8801295.4600000009</v>
          </cell>
        </row>
        <row r="14">
          <cell r="C14">
            <v>359134</v>
          </cell>
          <cell r="D14">
            <v>0</v>
          </cell>
          <cell r="F14">
            <v>116601.38</v>
          </cell>
          <cell r="G14">
            <v>116601.38</v>
          </cell>
        </row>
        <row r="15">
          <cell r="C15">
            <v>3465548</v>
          </cell>
          <cell r="D15">
            <v>0</v>
          </cell>
          <cell r="F15">
            <v>3161661.4</v>
          </cell>
          <cell r="G15">
            <v>3161661.4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</row>
        <row r="17">
          <cell r="C17">
            <v>110727876</v>
          </cell>
          <cell r="D17">
            <v>0</v>
          </cell>
          <cell r="F17">
            <v>107176325.67000002</v>
          </cell>
          <cell r="G17">
            <v>107176325.67000002</v>
          </cell>
        </row>
        <row r="29">
          <cell r="C29">
            <v>578272</v>
          </cell>
          <cell r="D29">
            <v>0</v>
          </cell>
          <cell r="F29">
            <v>208278.38</v>
          </cell>
          <cell r="G29">
            <v>208278.38</v>
          </cell>
        </row>
        <row r="35">
          <cell r="C35">
            <v>0</v>
          </cell>
          <cell r="D35">
            <v>0</v>
          </cell>
        </row>
        <row r="36">
          <cell r="C36">
            <v>3742132</v>
          </cell>
          <cell r="D36">
            <v>0</v>
          </cell>
          <cell r="F36">
            <v>24857512.489999998</v>
          </cell>
          <cell r="G36">
            <v>24857512.489999998</v>
          </cell>
        </row>
        <row r="38">
          <cell r="C38">
            <v>12831125</v>
          </cell>
          <cell r="D38">
            <v>0</v>
          </cell>
          <cell r="F38">
            <v>11501610.280000001</v>
          </cell>
          <cell r="G38">
            <v>11501610.280000001</v>
          </cell>
        </row>
        <row r="47">
          <cell r="C47">
            <v>82896092</v>
          </cell>
          <cell r="D47">
            <v>0</v>
          </cell>
          <cell r="F47">
            <v>83148006</v>
          </cell>
          <cell r="G47">
            <v>83148006</v>
          </cell>
        </row>
        <row r="56">
          <cell r="C56">
            <v>0</v>
          </cell>
          <cell r="D56">
            <v>0</v>
          </cell>
          <cell r="F56">
            <v>0</v>
          </cell>
          <cell r="G56">
            <v>0</v>
          </cell>
        </row>
        <row r="61">
          <cell r="C61">
            <v>2352184</v>
          </cell>
          <cell r="D61">
            <v>0</v>
          </cell>
          <cell r="F61">
            <v>0</v>
          </cell>
          <cell r="G61">
            <v>0</v>
          </cell>
        </row>
        <row r="64"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C65">
            <v>0</v>
          </cell>
          <cell r="D65">
            <v>0</v>
          </cell>
          <cell r="F65">
            <v>0</v>
          </cell>
          <cell r="G6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526"/>
  <sheetViews>
    <sheetView tabSelected="1" workbookViewId="0">
      <selection sqref="A1:I1"/>
    </sheetView>
  </sheetViews>
  <sheetFormatPr baseColWidth="10" defaultColWidth="0" defaultRowHeight="15" customHeight="1" zeroHeight="1" x14ac:dyDescent="0.25"/>
  <cols>
    <col min="1" max="1" width="7.42578125" customWidth="1"/>
    <col min="2" max="2" width="11.42578125" customWidth="1"/>
    <col min="3" max="3" width="31.42578125" customWidth="1"/>
    <col min="4" max="9" width="21" customWidth="1"/>
    <col min="10" max="10" width="11.42578125" customWidth="1"/>
    <col min="256" max="256" width="11.42578125" customWidth="1"/>
    <col min="257" max="257" width="7.42578125" customWidth="1"/>
    <col min="258" max="258" width="11.42578125" customWidth="1"/>
    <col min="259" max="259" width="31.42578125" customWidth="1"/>
    <col min="260" max="265" width="21" customWidth="1"/>
    <col min="266" max="266" width="11.42578125" customWidth="1"/>
    <col min="512" max="512" width="11.42578125" customWidth="1"/>
    <col min="513" max="513" width="7.42578125" customWidth="1"/>
    <col min="514" max="514" width="11.42578125" customWidth="1"/>
    <col min="515" max="515" width="31.42578125" customWidth="1"/>
    <col min="516" max="521" width="21" customWidth="1"/>
    <col min="522" max="522" width="11.42578125" customWidth="1"/>
    <col min="768" max="768" width="11.42578125" customWidth="1"/>
    <col min="769" max="769" width="7.42578125" customWidth="1"/>
    <col min="770" max="770" width="11.42578125" customWidth="1"/>
    <col min="771" max="771" width="31.42578125" customWidth="1"/>
    <col min="772" max="777" width="21" customWidth="1"/>
    <col min="778" max="778" width="11.42578125" customWidth="1"/>
    <col min="1024" max="1024" width="11.42578125" customWidth="1"/>
    <col min="1025" max="1025" width="7.42578125" customWidth="1"/>
    <col min="1026" max="1026" width="11.42578125" customWidth="1"/>
    <col min="1027" max="1027" width="31.42578125" customWidth="1"/>
    <col min="1028" max="1033" width="21" customWidth="1"/>
    <col min="1034" max="1034" width="11.42578125" customWidth="1"/>
    <col min="1280" max="1280" width="11.42578125" customWidth="1"/>
    <col min="1281" max="1281" width="7.42578125" customWidth="1"/>
    <col min="1282" max="1282" width="11.42578125" customWidth="1"/>
    <col min="1283" max="1283" width="31.42578125" customWidth="1"/>
    <col min="1284" max="1289" width="21" customWidth="1"/>
    <col min="1290" max="1290" width="11.42578125" customWidth="1"/>
    <col min="1536" max="1536" width="11.42578125" customWidth="1"/>
    <col min="1537" max="1537" width="7.42578125" customWidth="1"/>
    <col min="1538" max="1538" width="11.42578125" customWidth="1"/>
    <col min="1539" max="1539" width="31.42578125" customWidth="1"/>
    <col min="1540" max="1545" width="21" customWidth="1"/>
    <col min="1546" max="1546" width="11.42578125" customWidth="1"/>
    <col min="1792" max="1792" width="11.42578125" customWidth="1"/>
    <col min="1793" max="1793" width="7.42578125" customWidth="1"/>
    <col min="1794" max="1794" width="11.42578125" customWidth="1"/>
    <col min="1795" max="1795" width="31.42578125" customWidth="1"/>
    <col min="1796" max="1801" width="21" customWidth="1"/>
    <col min="1802" max="1802" width="11.42578125" customWidth="1"/>
    <col min="2048" max="2048" width="11.42578125" customWidth="1"/>
    <col min="2049" max="2049" width="7.42578125" customWidth="1"/>
    <col min="2050" max="2050" width="11.42578125" customWidth="1"/>
    <col min="2051" max="2051" width="31.42578125" customWidth="1"/>
    <col min="2052" max="2057" width="21" customWidth="1"/>
    <col min="2058" max="2058" width="11.42578125" customWidth="1"/>
    <col min="2304" max="2304" width="11.42578125" customWidth="1"/>
    <col min="2305" max="2305" width="7.42578125" customWidth="1"/>
    <col min="2306" max="2306" width="11.42578125" customWidth="1"/>
    <col min="2307" max="2307" width="31.42578125" customWidth="1"/>
    <col min="2308" max="2313" width="21" customWidth="1"/>
    <col min="2314" max="2314" width="11.42578125" customWidth="1"/>
    <col min="2560" max="2560" width="11.42578125" customWidth="1"/>
    <col min="2561" max="2561" width="7.42578125" customWidth="1"/>
    <col min="2562" max="2562" width="11.42578125" customWidth="1"/>
    <col min="2563" max="2563" width="31.42578125" customWidth="1"/>
    <col min="2564" max="2569" width="21" customWidth="1"/>
    <col min="2570" max="2570" width="11.42578125" customWidth="1"/>
    <col min="2816" max="2816" width="11.42578125" customWidth="1"/>
    <col min="2817" max="2817" width="7.42578125" customWidth="1"/>
    <col min="2818" max="2818" width="11.42578125" customWidth="1"/>
    <col min="2819" max="2819" width="31.42578125" customWidth="1"/>
    <col min="2820" max="2825" width="21" customWidth="1"/>
    <col min="2826" max="2826" width="11.42578125" customWidth="1"/>
    <col min="3072" max="3072" width="11.42578125" customWidth="1"/>
    <col min="3073" max="3073" width="7.42578125" customWidth="1"/>
    <col min="3074" max="3074" width="11.42578125" customWidth="1"/>
    <col min="3075" max="3075" width="31.42578125" customWidth="1"/>
    <col min="3076" max="3081" width="21" customWidth="1"/>
    <col min="3082" max="3082" width="11.42578125" customWidth="1"/>
    <col min="3328" max="3328" width="11.42578125" customWidth="1"/>
    <col min="3329" max="3329" width="7.42578125" customWidth="1"/>
    <col min="3330" max="3330" width="11.42578125" customWidth="1"/>
    <col min="3331" max="3331" width="31.42578125" customWidth="1"/>
    <col min="3332" max="3337" width="21" customWidth="1"/>
    <col min="3338" max="3338" width="11.42578125" customWidth="1"/>
    <col min="3584" max="3584" width="11.42578125" customWidth="1"/>
    <col min="3585" max="3585" width="7.42578125" customWidth="1"/>
    <col min="3586" max="3586" width="11.42578125" customWidth="1"/>
    <col min="3587" max="3587" width="31.42578125" customWidth="1"/>
    <col min="3588" max="3593" width="21" customWidth="1"/>
    <col min="3594" max="3594" width="11.42578125" customWidth="1"/>
    <col min="3840" max="3840" width="11.42578125" customWidth="1"/>
    <col min="3841" max="3841" width="7.42578125" customWidth="1"/>
    <col min="3842" max="3842" width="11.42578125" customWidth="1"/>
    <col min="3843" max="3843" width="31.42578125" customWidth="1"/>
    <col min="3844" max="3849" width="21" customWidth="1"/>
    <col min="3850" max="3850" width="11.42578125" customWidth="1"/>
    <col min="4096" max="4096" width="11.42578125" customWidth="1"/>
    <col min="4097" max="4097" width="7.42578125" customWidth="1"/>
    <col min="4098" max="4098" width="11.42578125" customWidth="1"/>
    <col min="4099" max="4099" width="31.42578125" customWidth="1"/>
    <col min="4100" max="4105" width="21" customWidth="1"/>
    <col min="4106" max="4106" width="11.42578125" customWidth="1"/>
    <col min="4352" max="4352" width="11.42578125" customWidth="1"/>
    <col min="4353" max="4353" width="7.42578125" customWidth="1"/>
    <col min="4354" max="4354" width="11.42578125" customWidth="1"/>
    <col min="4355" max="4355" width="31.42578125" customWidth="1"/>
    <col min="4356" max="4361" width="21" customWidth="1"/>
    <col min="4362" max="4362" width="11.42578125" customWidth="1"/>
    <col min="4608" max="4608" width="11.42578125" customWidth="1"/>
    <col min="4609" max="4609" width="7.42578125" customWidth="1"/>
    <col min="4610" max="4610" width="11.42578125" customWidth="1"/>
    <col min="4611" max="4611" width="31.42578125" customWidth="1"/>
    <col min="4612" max="4617" width="21" customWidth="1"/>
    <col min="4618" max="4618" width="11.42578125" customWidth="1"/>
    <col min="4864" max="4864" width="11.42578125" customWidth="1"/>
    <col min="4865" max="4865" width="7.42578125" customWidth="1"/>
    <col min="4866" max="4866" width="11.42578125" customWidth="1"/>
    <col min="4867" max="4867" width="31.42578125" customWidth="1"/>
    <col min="4868" max="4873" width="21" customWidth="1"/>
    <col min="4874" max="4874" width="11.42578125" customWidth="1"/>
    <col min="5120" max="5120" width="11.42578125" customWidth="1"/>
    <col min="5121" max="5121" width="7.42578125" customWidth="1"/>
    <col min="5122" max="5122" width="11.42578125" customWidth="1"/>
    <col min="5123" max="5123" width="31.42578125" customWidth="1"/>
    <col min="5124" max="5129" width="21" customWidth="1"/>
    <col min="5130" max="5130" width="11.42578125" customWidth="1"/>
    <col min="5376" max="5376" width="11.42578125" customWidth="1"/>
    <col min="5377" max="5377" width="7.42578125" customWidth="1"/>
    <col min="5378" max="5378" width="11.42578125" customWidth="1"/>
    <col min="5379" max="5379" width="31.42578125" customWidth="1"/>
    <col min="5380" max="5385" width="21" customWidth="1"/>
    <col min="5386" max="5386" width="11.42578125" customWidth="1"/>
    <col min="5632" max="5632" width="11.42578125" customWidth="1"/>
    <col min="5633" max="5633" width="7.42578125" customWidth="1"/>
    <col min="5634" max="5634" width="11.42578125" customWidth="1"/>
    <col min="5635" max="5635" width="31.42578125" customWidth="1"/>
    <col min="5636" max="5641" width="21" customWidth="1"/>
    <col min="5642" max="5642" width="11.42578125" customWidth="1"/>
    <col min="5888" max="5888" width="11.42578125" customWidth="1"/>
    <col min="5889" max="5889" width="7.42578125" customWidth="1"/>
    <col min="5890" max="5890" width="11.42578125" customWidth="1"/>
    <col min="5891" max="5891" width="31.42578125" customWidth="1"/>
    <col min="5892" max="5897" width="21" customWidth="1"/>
    <col min="5898" max="5898" width="11.42578125" customWidth="1"/>
    <col min="6144" max="6144" width="11.42578125" customWidth="1"/>
    <col min="6145" max="6145" width="7.42578125" customWidth="1"/>
    <col min="6146" max="6146" width="11.42578125" customWidth="1"/>
    <col min="6147" max="6147" width="31.42578125" customWidth="1"/>
    <col min="6148" max="6153" width="21" customWidth="1"/>
    <col min="6154" max="6154" width="11.42578125" customWidth="1"/>
    <col min="6400" max="6400" width="11.42578125" customWidth="1"/>
    <col min="6401" max="6401" width="7.42578125" customWidth="1"/>
    <col min="6402" max="6402" width="11.42578125" customWidth="1"/>
    <col min="6403" max="6403" width="31.42578125" customWidth="1"/>
    <col min="6404" max="6409" width="21" customWidth="1"/>
    <col min="6410" max="6410" width="11.42578125" customWidth="1"/>
    <col min="6656" max="6656" width="11.42578125" customWidth="1"/>
    <col min="6657" max="6657" width="7.42578125" customWidth="1"/>
    <col min="6658" max="6658" width="11.42578125" customWidth="1"/>
    <col min="6659" max="6659" width="31.42578125" customWidth="1"/>
    <col min="6660" max="6665" width="21" customWidth="1"/>
    <col min="6666" max="6666" width="11.42578125" customWidth="1"/>
    <col min="6912" max="6912" width="11.42578125" customWidth="1"/>
    <col min="6913" max="6913" width="7.42578125" customWidth="1"/>
    <col min="6914" max="6914" width="11.42578125" customWidth="1"/>
    <col min="6915" max="6915" width="31.42578125" customWidth="1"/>
    <col min="6916" max="6921" width="21" customWidth="1"/>
    <col min="6922" max="6922" width="11.42578125" customWidth="1"/>
    <col min="7168" max="7168" width="11.42578125" customWidth="1"/>
    <col min="7169" max="7169" width="7.42578125" customWidth="1"/>
    <col min="7170" max="7170" width="11.42578125" customWidth="1"/>
    <col min="7171" max="7171" width="31.42578125" customWidth="1"/>
    <col min="7172" max="7177" width="21" customWidth="1"/>
    <col min="7178" max="7178" width="11.42578125" customWidth="1"/>
    <col min="7424" max="7424" width="11.42578125" customWidth="1"/>
    <col min="7425" max="7425" width="7.42578125" customWidth="1"/>
    <col min="7426" max="7426" width="11.42578125" customWidth="1"/>
    <col min="7427" max="7427" width="31.42578125" customWidth="1"/>
    <col min="7428" max="7433" width="21" customWidth="1"/>
    <col min="7434" max="7434" width="11.42578125" customWidth="1"/>
    <col min="7680" max="7680" width="11.42578125" customWidth="1"/>
    <col min="7681" max="7681" width="7.42578125" customWidth="1"/>
    <col min="7682" max="7682" width="11.42578125" customWidth="1"/>
    <col min="7683" max="7683" width="31.42578125" customWidth="1"/>
    <col min="7684" max="7689" width="21" customWidth="1"/>
    <col min="7690" max="7690" width="11.42578125" customWidth="1"/>
    <col min="7936" max="7936" width="11.42578125" customWidth="1"/>
    <col min="7937" max="7937" width="7.42578125" customWidth="1"/>
    <col min="7938" max="7938" width="11.42578125" customWidth="1"/>
    <col min="7939" max="7939" width="31.42578125" customWidth="1"/>
    <col min="7940" max="7945" width="21" customWidth="1"/>
    <col min="7946" max="7946" width="11.42578125" customWidth="1"/>
    <col min="8192" max="8192" width="11.42578125" customWidth="1"/>
    <col min="8193" max="8193" width="7.42578125" customWidth="1"/>
    <col min="8194" max="8194" width="11.42578125" customWidth="1"/>
    <col min="8195" max="8195" width="31.42578125" customWidth="1"/>
    <col min="8196" max="8201" width="21" customWidth="1"/>
    <col min="8202" max="8202" width="11.42578125" customWidth="1"/>
    <col min="8448" max="8448" width="11.42578125" customWidth="1"/>
    <col min="8449" max="8449" width="7.42578125" customWidth="1"/>
    <col min="8450" max="8450" width="11.42578125" customWidth="1"/>
    <col min="8451" max="8451" width="31.42578125" customWidth="1"/>
    <col min="8452" max="8457" width="21" customWidth="1"/>
    <col min="8458" max="8458" width="11.42578125" customWidth="1"/>
    <col min="8704" max="8704" width="11.42578125" customWidth="1"/>
    <col min="8705" max="8705" width="7.42578125" customWidth="1"/>
    <col min="8706" max="8706" width="11.42578125" customWidth="1"/>
    <col min="8707" max="8707" width="31.42578125" customWidth="1"/>
    <col min="8708" max="8713" width="21" customWidth="1"/>
    <col min="8714" max="8714" width="11.42578125" customWidth="1"/>
    <col min="8960" max="8960" width="11.42578125" customWidth="1"/>
    <col min="8961" max="8961" width="7.42578125" customWidth="1"/>
    <col min="8962" max="8962" width="11.42578125" customWidth="1"/>
    <col min="8963" max="8963" width="31.42578125" customWidth="1"/>
    <col min="8964" max="8969" width="21" customWidth="1"/>
    <col min="8970" max="8970" width="11.42578125" customWidth="1"/>
    <col min="9216" max="9216" width="11.42578125" customWidth="1"/>
    <col min="9217" max="9217" width="7.42578125" customWidth="1"/>
    <col min="9218" max="9218" width="11.42578125" customWidth="1"/>
    <col min="9219" max="9219" width="31.42578125" customWidth="1"/>
    <col min="9220" max="9225" width="21" customWidth="1"/>
    <col min="9226" max="9226" width="11.42578125" customWidth="1"/>
    <col min="9472" max="9472" width="11.42578125" customWidth="1"/>
    <col min="9473" max="9473" width="7.42578125" customWidth="1"/>
    <col min="9474" max="9474" width="11.42578125" customWidth="1"/>
    <col min="9475" max="9475" width="31.42578125" customWidth="1"/>
    <col min="9476" max="9481" width="21" customWidth="1"/>
    <col min="9482" max="9482" width="11.42578125" customWidth="1"/>
    <col min="9728" max="9728" width="11.42578125" customWidth="1"/>
    <col min="9729" max="9729" width="7.42578125" customWidth="1"/>
    <col min="9730" max="9730" width="11.42578125" customWidth="1"/>
    <col min="9731" max="9731" width="31.42578125" customWidth="1"/>
    <col min="9732" max="9737" width="21" customWidth="1"/>
    <col min="9738" max="9738" width="11.42578125" customWidth="1"/>
    <col min="9984" max="9984" width="11.42578125" customWidth="1"/>
    <col min="9985" max="9985" width="7.42578125" customWidth="1"/>
    <col min="9986" max="9986" width="11.42578125" customWidth="1"/>
    <col min="9987" max="9987" width="31.42578125" customWidth="1"/>
    <col min="9988" max="9993" width="21" customWidth="1"/>
    <col min="9994" max="9994" width="11.42578125" customWidth="1"/>
    <col min="10240" max="10240" width="11.42578125" customWidth="1"/>
    <col min="10241" max="10241" width="7.42578125" customWidth="1"/>
    <col min="10242" max="10242" width="11.42578125" customWidth="1"/>
    <col min="10243" max="10243" width="31.42578125" customWidth="1"/>
    <col min="10244" max="10249" width="21" customWidth="1"/>
    <col min="10250" max="10250" width="11.42578125" customWidth="1"/>
    <col min="10496" max="10496" width="11.42578125" customWidth="1"/>
    <col min="10497" max="10497" width="7.42578125" customWidth="1"/>
    <col min="10498" max="10498" width="11.42578125" customWidth="1"/>
    <col min="10499" max="10499" width="31.42578125" customWidth="1"/>
    <col min="10500" max="10505" width="21" customWidth="1"/>
    <col min="10506" max="10506" width="11.42578125" customWidth="1"/>
    <col min="10752" max="10752" width="11.42578125" customWidth="1"/>
    <col min="10753" max="10753" width="7.42578125" customWidth="1"/>
    <col min="10754" max="10754" width="11.42578125" customWidth="1"/>
    <col min="10755" max="10755" width="31.42578125" customWidth="1"/>
    <col min="10756" max="10761" width="21" customWidth="1"/>
    <col min="10762" max="10762" width="11.42578125" customWidth="1"/>
    <col min="11008" max="11008" width="11.42578125" customWidth="1"/>
    <col min="11009" max="11009" width="7.42578125" customWidth="1"/>
    <col min="11010" max="11010" width="11.42578125" customWidth="1"/>
    <col min="11011" max="11011" width="31.42578125" customWidth="1"/>
    <col min="11012" max="11017" width="21" customWidth="1"/>
    <col min="11018" max="11018" width="11.42578125" customWidth="1"/>
    <col min="11264" max="11264" width="11.42578125" customWidth="1"/>
    <col min="11265" max="11265" width="7.42578125" customWidth="1"/>
    <col min="11266" max="11266" width="11.42578125" customWidth="1"/>
    <col min="11267" max="11267" width="31.42578125" customWidth="1"/>
    <col min="11268" max="11273" width="21" customWidth="1"/>
    <col min="11274" max="11274" width="11.42578125" customWidth="1"/>
    <col min="11520" max="11520" width="11.42578125" customWidth="1"/>
    <col min="11521" max="11521" width="7.42578125" customWidth="1"/>
    <col min="11522" max="11522" width="11.42578125" customWidth="1"/>
    <col min="11523" max="11523" width="31.42578125" customWidth="1"/>
    <col min="11524" max="11529" width="21" customWidth="1"/>
    <col min="11530" max="11530" width="11.42578125" customWidth="1"/>
    <col min="11776" max="11776" width="11.42578125" customWidth="1"/>
    <col min="11777" max="11777" width="7.42578125" customWidth="1"/>
    <col min="11778" max="11778" width="11.42578125" customWidth="1"/>
    <col min="11779" max="11779" width="31.42578125" customWidth="1"/>
    <col min="11780" max="11785" width="21" customWidth="1"/>
    <col min="11786" max="11786" width="11.42578125" customWidth="1"/>
    <col min="12032" max="12032" width="11.42578125" customWidth="1"/>
    <col min="12033" max="12033" width="7.42578125" customWidth="1"/>
    <col min="12034" max="12034" width="11.42578125" customWidth="1"/>
    <col min="12035" max="12035" width="31.42578125" customWidth="1"/>
    <col min="12036" max="12041" width="21" customWidth="1"/>
    <col min="12042" max="12042" width="11.42578125" customWidth="1"/>
    <col min="12288" max="12288" width="11.42578125" customWidth="1"/>
    <col min="12289" max="12289" width="7.42578125" customWidth="1"/>
    <col min="12290" max="12290" width="11.42578125" customWidth="1"/>
    <col min="12291" max="12291" width="31.42578125" customWidth="1"/>
    <col min="12292" max="12297" width="21" customWidth="1"/>
    <col min="12298" max="12298" width="11.42578125" customWidth="1"/>
    <col min="12544" max="12544" width="11.42578125" customWidth="1"/>
    <col min="12545" max="12545" width="7.42578125" customWidth="1"/>
    <col min="12546" max="12546" width="11.42578125" customWidth="1"/>
    <col min="12547" max="12547" width="31.42578125" customWidth="1"/>
    <col min="12548" max="12553" width="21" customWidth="1"/>
    <col min="12554" max="12554" width="11.42578125" customWidth="1"/>
    <col min="12800" max="12800" width="11.42578125" customWidth="1"/>
    <col min="12801" max="12801" width="7.42578125" customWidth="1"/>
    <col min="12802" max="12802" width="11.42578125" customWidth="1"/>
    <col min="12803" max="12803" width="31.42578125" customWidth="1"/>
    <col min="12804" max="12809" width="21" customWidth="1"/>
    <col min="12810" max="12810" width="11.42578125" customWidth="1"/>
    <col min="13056" max="13056" width="11.42578125" customWidth="1"/>
    <col min="13057" max="13057" width="7.42578125" customWidth="1"/>
    <col min="13058" max="13058" width="11.42578125" customWidth="1"/>
    <col min="13059" max="13059" width="31.42578125" customWidth="1"/>
    <col min="13060" max="13065" width="21" customWidth="1"/>
    <col min="13066" max="13066" width="11.42578125" customWidth="1"/>
    <col min="13312" max="13312" width="11.42578125" customWidth="1"/>
    <col min="13313" max="13313" width="7.42578125" customWidth="1"/>
    <col min="13314" max="13314" width="11.42578125" customWidth="1"/>
    <col min="13315" max="13315" width="31.42578125" customWidth="1"/>
    <col min="13316" max="13321" width="21" customWidth="1"/>
    <col min="13322" max="13322" width="11.42578125" customWidth="1"/>
    <col min="13568" max="13568" width="11.42578125" customWidth="1"/>
    <col min="13569" max="13569" width="7.42578125" customWidth="1"/>
    <col min="13570" max="13570" width="11.42578125" customWidth="1"/>
    <col min="13571" max="13571" width="31.42578125" customWidth="1"/>
    <col min="13572" max="13577" width="21" customWidth="1"/>
    <col min="13578" max="13578" width="11.42578125" customWidth="1"/>
    <col min="13824" max="13824" width="11.42578125" customWidth="1"/>
    <col min="13825" max="13825" width="7.42578125" customWidth="1"/>
    <col min="13826" max="13826" width="11.42578125" customWidth="1"/>
    <col min="13827" max="13827" width="31.42578125" customWidth="1"/>
    <col min="13828" max="13833" width="21" customWidth="1"/>
    <col min="13834" max="13834" width="11.42578125" customWidth="1"/>
    <col min="14080" max="14080" width="11.42578125" customWidth="1"/>
    <col min="14081" max="14081" width="7.42578125" customWidth="1"/>
    <col min="14082" max="14082" width="11.42578125" customWidth="1"/>
    <col min="14083" max="14083" width="31.42578125" customWidth="1"/>
    <col min="14084" max="14089" width="21" customWidth="1"/>
    <col min="14090" max="14090" width="11.42578125" customWidth="1"/>
    <col min="14336" max="14336" width="11.42578125" customWidth="1"/>
    <col min="14337" max="14337" width="7.42578125" customWidth="1"/>
    <col min="14338" max="14338" width="11.42578125" customWidth="1"/>
    <col min="14339" max="14339" width="31.42578125" customWidth="1"/>
    <col min="14340" max="14345" width="21" customWidth="1"/>
    <col min="14346" max="14346" width="11.42578125" customWidth="1"/>
    <col min="14592" max="14592" width="11.42578125" customWidth="1"/>
    <col min="14593" max="14593" width="7.42578125" customWidth="1"/>
    <col min="14594" max="14594" width="11.42578125" customWidth="1"/>
    <col min="14595" max="14595" width="31.42578125" customWidth="1"/>
    <col min="14596" max="14601" width="21" customWidth="1"/>
    <col min="14602" max="14602" width="11.42578125" customWidth="1"/>
    <col min="14848" max="14848" width="11.42578125" customWidth="1"/>
    <col min="14849" max="14849" width="7.42578125" customWidth="1"/>
    <col min="14850" max="14850" width="11.42578125" customWidth="1"/>
    <col min="14851" max="14851" width="31.42578125" customWidth="1"/>
    <col min="14852" max="14857" width="21" customWidth="1"/>
    <col min="14858" max="14858" width="11.42578125" customWidth="1"/>
    <col min="15104" max="15104" width="11.42578125" customWidth="1"/>
    <col min="15105" max="15105" width="7.42578125" customWidth="1"/>
    <col min="15106" max="15106" width="11.42578125" customWidth="1"/>
    <col min="15107" max="15107" width="31.42578125" customWidth="1"/>
    <col min="15108" max="15113" width="21" customWidth="1"/>
    <col min="15114" max="15114" width="11.42578125" customWidth="1"/>
    <col min="15360" max="15360" width="11.42578125" customWidth="1"/>
    <col min="15361" max="15361" width="7.42578125" customWidth="1"/>
    <col min="15362" max="15362" width="11.42578125" customWidth="1"/>
    <col min="15363" max="15363" width="31.42578125" customWidth="1"/>
    <col min="15364" max="15369" width="21" customWidth="1"/>
    <col min="15370" max="15370" width="11.42578125" customWidth="1"/>
    <col min="15616" max="15616" width="11.42578125" customWidth="1"/>
    <col min="15617" max="15617" width="7.42578125" customWidth="1"/>
    <col min="15618" max="15618" width="11.42578125" customWidth="1"/>
    <col min="15619" max="15619" width="31.42578125" customWidth="1"/>
    <col min="15620" max="15625" width="21" customWidth="1"/>
    <col min="15626" max="15626" width="11.42578125" customWidth="1"/>
    <col min="15872" max="15872" width="11.42578125" customWidth="1"/>
    <col min="15873" max="15873" width="7.42578125" customWidth="1"/>
    <col min="15874" max="15874" width="11.42578125" customWidth="1"/>
    <col min="15875" max="15875" width="31.42578125" customWidth="1"/>
    <col min="15876" max="15881" width="21" customWidth="1"/>
    <col min="15882" max="15882" width="11.42578125" customWidth="1"/>
    <col min="16128" max="16128" width="11.42578125" customWidth="1"/>
    <col min="16129" max="16129" width="7.42578125" customWidth="1"/>
    <col min="16130" max="16130" width="11.42578125" customWidth="1"/>
    <col min="16131" max="16131" width="31.42578125" customWidth="1"/>
    <col min="16132" max="16137" width="21" customWidth="1"/>
    <col min="16138" max="16138" width="11.42578125" customWidth="1"/>
  </cols>
  <sheetData>
    <row r="1" spans="1:9" x14ac:dyDescent="0.25">
      <c r="A1" s="83" t="s">
        <v>0</v>
      </c>
      <c r="B1" s="84"/>
      <c r="C1" s="84"/>
      <c r="D1" s="84"/>
      <c r="E1" s="84"/>
      <c r="F1" s="84"/>
      <c r="G1" s="84"/>
      <c r="H1" s="84"/>
      <c r="I1" s="85"/>
    </row>
    <row r="2" spans="1:9" x14ac:dyDescent="0.25">
      <c r="A2" s="86" t="s">
        <v>1</v>
      </c>
      <c r="B2" s="87"/>
      <c r="C2" s="87"/>
      <c r="D2" s="87"/>
      <c r="E2" s="87"/>
      <c r="F2" s="87"/>
      <c r="G2" s="87"/>
      <c r="H2" s="87"/>
      <c r="I2" s="88"/>
    </row>
    <row r="3" spans="1:9" x14ac:dyDescent="0.25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x14ac:dyDescent="0.25">
      <c r="A4" s="92" t="s">
        <v>3</v>
      </c>
      <c r="B4" s="93"/>
      <c r="C4" s="93"/>
      <c r="D4" s="93"/>
      <c r="E4" s="93"/>
      <c r="F4" s="93"/>
      <c r="G4" s="93"/>
      <c r="H4" s="93"/>
      <c r="I4" s="94"/>
    </row>
    <row r="5" spans="1:9" x14ac:dyDescent="0.25">
      <c r="A5" s="1"/>
      <c r="B5" s="1"/>
      <c r="C5" s="1"/>
      <c r="D5" s="2"/>
      <c r="E5" s="3"/>
      <c r="F5" s="3"/>
      <c r="G5" s="3"/>
      <c r="H5" s="3"/>
      <c r="I5" s="3"/>
    </row>
    <row r="6" spans="1:9" x14ac:dyDescent="0.25">
      <c r="A6" s="73" t="s">
        <v>4</v>
      </c>
      <c r="B6" s="74"/>
      <c r="C6" s="74"/>
      <c r="D6" s="76" t="s">
        <v>5</v>
      </c>
      <c r="E6" s="77"/>
      <c r="F6" s="77"/>
      <c r="G6" s="77"/>
      <c r="H6" s="78"/>
      <c r="I6" s="79" t="s">
        <v>6</v>
      </c>
    </row>
    <row r="7" spans="1:9" ht="24.75" x14ac:dyDescent="0.25">
      <c r="A7" s="74"/>
      <c r="B7" s="74"/>
      <c r="C7" s="74"/>
      <c r="D7" s="4" t="s">
        <v>7</v>
      </c>
      <c r="E7" s="5" t="s">
        <v>8</v>
      </c>
      <c r="F7" s="4" t="s">
        <v>9</v>
      </c>
      <c r="G7" s="4" t="s">
        <v>10</v>
      </c>
      <c r="H7" s="4" t="s">
        <v>11</v>
      </c>
      <c r="I7" s="79"/>
    </row>
    <row r="8" spans="1:9" x14ac:dyDescent="0.25">
      <c r="A8" s="75"/>
      <c r="B8" s="75"/>
      <c r="C8" s="75"/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</row>
    <row r="9" spans="1:9" x14ac:dyDescent="0.25">
      <c r="A9" s="7"/>
      <c r="B9" s="8"/>
      <c r="C9" s="9"/>
      <c r="D9" s="10"/>
      <c r="E9" s="11"/>
      <c r="F9" s="11"/>
      <c r="G9" s="11"/>
      <c r="H9" s="11"/>
      <c r="I9" s="11"/>
    </row>
    <row r="10" spans="1:9" x14ac:dyDescent="0.25">
      <c r="A10" s="80" t="s">
        <v>18</v>
      </c>
      <c r="B10" s="64"/>
      <c r="C10" s="65"/>
      <c r="D10" s="12">
        <f>'[1]LDF_F5_EDO ANA ING DETALLADO'!C10</f>
        <v>3921190</v>
      </c>
      <c r="E10" s="12">
        <f>'[1]LDF_F5_EDO ANA ING DETALLADO'!D10</f>
        <v>0</v>
      </c>
      <c r="F10" s="12">
        <f>D10+E10</f>
        <v>3921190</v>
      </c>
      <c r="G10" s="12">
        <f>'[1]LDF_F5_EDO ANA ING DETALLADO'!F10</f>
        <v>5451082.4100000001</v>
      </c>
      <c r="H10" s="12">
        <f>'[1]LDF_F5_EDO ANA ING DETALLADO'!G10</f>
        <v>5451082.4100000001</v>
      </c>
      <c r="I10" s="12">
        <f>H10-D10</f>
        <v>1529892.4100000001</v>
      </c>
    </row>
    <row r="11" spans="1:9" x14ac:dyDescent="0.25">
      <c r="A11" s="80" t="s">
        <v>19</v>
      </c>
      <c r="B11" s="64"/>
      <c r="C11" s="65"/>
      <c r="D11" s="12">
        <f>'[1]LDF_F5_EDO ANA ING DETALLADO'!C11</f>
        <v>0</v>
      </c>
      <c r="E11" s="12">
        <f>'[1]LDF_F5_EDO ANA ING DETALLADO'!D11</f>
        <v>0</v>
      </c>
      <c r="F11" s="12">
        <f>D11+E11</f>
        <v>0</v>
      </c>
      <c r="G11" s="12">
        <f>'[1]LDF_F5_EDO ANA ING DETALLADO'!F11</f>
        <v>0</v>
      </c>
      <c r="H11" s="12">
        <f>'[1]LDF_F5_EDO ANA ING DETALLADO'!G11</f>
        <v>0</v>
      </c>
      <c r="I11" s="12">
        <f>H11-D11</f>
        <v>0</v>
      </c>
    </row>
    <row r="12" spans="1:9" x14ac:dyDescent="0.25">
      <c r="A12" s="80" t="s">
        <v>20</v>
      </c>
      <c r="B12" s="64"/>
      <c r="C12" s="65"/>
      <c r="D12" s="12">
        <f>'[1]LDF_F5_EDO ANA ING DETALLADO'!C12</f>
        <v>0</v>
      </c>
      <c r="E12" s="12">
        <f>'[1]LDF_F5_EDO ANA ING DETALLADO'!D12</f>
        <v>0</v>
      </c>
      <c r="F12" s="12">
        <f>D12+E12</f>
        <v>0</v>
      </c>
      <c r="G12" s="12">
        <f>'[1]LDF_F5_EDO ANA ING DETALLADO'!F12</f>
        <v>0</v>
      </c>
      <c r="H12" s="12">
        <f>'[1]LDF_F5_EDO ANA ING DETALLADO'!G12</f>
        <v>0</v>
      </c>
      <c r="I12" s="12">
        <f>H12-D12</f>
        <v>0</v>
      </c>
    </row>
    <row r="13" spans="1:9" x14ac:dyDescent="0.25">
      <c r="A13" s="80" t="s">
        <v>21</v>
      </c>
      <c r="B13" s="64"/>
      <c r="C13" s="65"/>
      <c r="D13" s="12">
        <f>'[1]LDF_F5_EDO ANA ING DETALLADO'!C13</f>
        <v>8300438</v>
      </c>
      <c r="E13" s="12">
        <f>'[1]LDF_F5_EDO ANA ING DETALLADO'!D13</f>
        <v>0</v>
      </c>
      <c r="F13" s="12">
        <f>D13+E13</f>
        <v>8300438</v>
      </c>
      <c r="G13" s="12">
        <f>'[1]LDF_F5_EDO ANA ING DETALLADO'!F13</f>
        <v>8801295.4600000009</v>
      </c>
      <c r="H13" s="12">
        <f>'[1]LDF_F5_EDO ANA ING DETALLADO'!G13</f>
        <v>8801295.4600000009</v>
      </c>
      <c r="I13" s="12">
        <f>H13-D13</f>
        <v>500857.46000000089</v>
      </c>
    </row>
    <row r="14" spans="1:9" x14ac:dyDescent="0.25">
      <c r="A14" s="80" t="s">
        <v>22</v>
      </c>
      <c r="B14" s="64"/>
      <c r="C14" s="65"/>
      <c r="D14" s="12">
        <f>'[1]LDF_F5_EDO ANA ING DETALLADO'!C14</f>
        <v>359134</v>
      </c>
      <c r="E14" s="12">
        <f>'[1]LDF_F5_EDO ANA ING DETALLADO'!D14</f>
        <v>0</v>
      </c>
      <c r="F14" s="12">
        <f t="shared" ref="F14:F20" si="0">D14+E14</f>
        <v>359134</v>
      </c>
      <c r="G14" s="12">
        <f>'[1]LDF_F5_EDO ANA ING DETALLADO'!F14</f>
        <v>116601.38</v>
      </c>
      <c r="H14" s="12">
        <f>'[1]LDF_F5_EDO ANA ING DETALLADO'!G14</f>
        <v>116601.38</v>
      </c>
      <c r="I14" s="12">
        <f t="shared" ref="I14:I19" si="1">H14-D14</f>
        <v>-242532.62</v>
      </c>
    </row>
    <row r="15" spans="1:9" x14ac:dyDescent="0.25">
      <c r="A15" s="80" t="s">
        <v>23</v>
      </c>
      <c r="B15" s="64"/>
      <c r="C15" s="65"/>
      <c r="D15" s="12">
        <f>'[1]LDF_F5_EDO ANA ING DETALLADO'!C15</f>
        <v>3465548</v>
      </c>
      <c r="E15" s="12">
        <f>'[1]LDF_F5_EDO ANA ING DETALLADO'!D15</f>
        <v>0</v>
      </c>
      <c r="F15" s="12">
        <f t="shared" si="0"/>
        <v>3465548</v>
      </c>
      <c r="G15" s="12">
        <f>'[1]LDF_F5_EDO ANA ING DETALLADO'!F15</f>
        <v>3161661.4</v>
      </c>
      <c r="H15" s="12">
        <f>'[1]LDF_F5_EDO ANA ING DETALLADO'!G15</f>
        <v>3161661.4</v>
      </c>
      <c r="I15" s="12">
        <f t="shared" si="1"/>
        <v>-303886.60000000009</v>
      </c>
    </row>
    <row r="16" spans="1:9" ht="24" customHeight="1" x14ac:dyDescent="0.25">
      <c r="A16" s="80" t="s">
        <v>24</v>
      </c>
      <c r="B16" s="64"/>
      <c r="C16" s="65"/>
      <c r="D16" s="12">
        <f>'[1]LDF_F5_EDO ANA ING DETALLADO'!C16</f>
        <v>0</v>
      </c>
      <c r="E16" s="12">
        <f>'[1]LDF_F5_EDO ANA ING DETALLADO'!D16</f>
        <v>0</v>
      </c>
      <c r="F16" s="12">
        <f t="shared" si="0"/>
        <v>0</v>
      </c>
      <c r="G16" s="12">
        <f>'[1]LDF_F5_EDO ANA ING DETALLADO'!F16</f>
        <v>0</v>
      </c>
      <c r="H16" s="12">
        <f>'[1]LDF_F5_EDO ANA ING DETALLADO'!G16</f>
        <v>0</v>
      </c>
      <c r="I16" s="12">
        <f t="shared" si="1"/>
        <v>0</v>
      </c>
    </row>
    <row r="17" spans="1:9" ht="33" customHeight="1" x14ac:dyDescent="0.25">
      <c r="A17" s="80" t="s">
        <v>25</v>
      </c>
      <c r="B17" s="64"/>
      <c r="C17" s="65"/>
      <c r="D17" s="12">
        <f>'[1]LDF_F5_EDO ANA ING DETALLADO'!C17+'[1]LDF_F5_EDO ANA ING DETALLADO'!C29+'[1]LDF_F5_EDO ANA ING DETALLADO'!C35+'[1]LDF_F5_EDO ANA ING DETALLADO'!C36+'[1]LDF_F5_EDO ANA ING DETALLADO'!C38</f>
        <v>127879405</v>
      </c>
      <c r="E17" s="12">
        <f>'[1]LDF_F5_EDO ANA ING DETALLADO'!D17+'[1]LDF_F5_EDO ANA ING DETALLADO'!D29+'[1]LDF_F5_EDO ANA ING DETALLADO'!D35+'[1]LDF_F5_EDO ANA ING DETALLADO'!D36+'[1]LDF_F5_EDO ANA ING DETALLADO'!D38</f>
        <v>0</v>
      </c>
      <c r="F17" s="12">
        <f t="shared" si="0"/>
        <v>127879405</v>
      </c>
      <c r="G17" s="12">
        <f>'[1]LDF_F5_EDO ANA ING DETALLADO'!F17+'[1]LDF_F5_EDO ANA ING DETALLADO'!F29+'[1]LDF_F5_EDO ANA ING DETALLADO'!F35+'[1]LDF_F5_EDO ANA ING DETALLADO'!F36+'[1]LDF_F5_EDO ANA ING DETALLADO'!F38</f>
        <v>143743726.81999999</v>
      </c>
      <c r="H17" s="12">
        <f>'[1]LDF_F5_EDO ANA ING DETALLADO'!G17+'[1]LDF_F5_EDO ANA ING DETALLADO'!G29+'[1]LDF_F5_EDO ANA ING DETALLADO'!G35+'[1]LDF_F5_EDO ANA ING DETALLADO'!G36+'[1]LDF_F5_EDO ANA ING DETALLADO'!G38</f>
        <v>143743726.81999999</v>
      </c>
      <c r="I17" s="12">
        <f t="shared" si="1"/>
        <v>15864321.819999993</v>
      </c>
    </row>
    <row r="18" spans="1:9" ht="24.75" customHeight="1" x14ac:dyDescent="0.25">
      <c r="A18" s="80" t="s">
        <v>26</v>
      </c>
      <c r="B18" s="64"/>
      <c r="C18" s="65"/>
      <c r="D18" s="12">
        <f>'[1]LDF_F5_EDO ANA ING DETALLADO'!C47+'[1]LDF_F5_EDO ANA ING DETALLADO'!C56+'[1]LDF_F5_EDO ANA ING DETALLADO'!C61+'[1]LDF_F5_EDO ANA ING DETALLADO'!C64+'[1]LDF_F5_EDO ANA ING DETALLADO'!C65</f>
        <v>85248276</v>
      </c>
      <c r="E18" s="12">
        <f>'[1]LDF_F5_EDO ANA ING DETALLADO'!D47+'[1]LDF_F5_EDO ANA ING DETALLADO'!D56+'[1]LDF_F5_EDO ANA ING DETALLADO'!D61+'[1]LDF_F5_EDO ANA ING DETALLADO'!D64+'[1]LDF_F5_EDO ANA ING DETALLADO'!D65</f>
        <v>0</v>
      </c>
      <c r="F18" s="12">
        <f t="shared" si="0"/>
        <v>85248276</v>
      </c>
      <c r="G18" s="12">
        <f>'[1]LDF_F5_EDO ANA ING DETALLADO'!F47+'[1]LDF_F5_EDO ANA ING DETALLADO'!F56+'[1]LDF_F5_EDO ANA ING DETALLADO'!F61+'[1]LDF_F5_EDO ANA ING DETALLADO'!F64+'[1]LDF_F5_EDO ANA ING DETALLADO'!F65</f>
        <v>83148006</v>
      </c>
      <c r="H18" s="12">
        <f>'[1]LDF_F5_EDO ANA ING DETALLADO'!G47+'[1]LDF_F5_EDO ANA ING DETALLADO'!G56+'[1]LDF_F5_EDO ANA ING DETALLADO'!G61+'[1]LDF_F5_EDO ANA ING DETALLADO'!G64+'[1]LDF_F5_EDO ANA ING DETALLADO'!G65</f>
        <v>83148006</v>
      </c>
      <c r="I18" s="12">
        <f t="shared" si="1"/>
        <v>-2100270</v>
      </c>
    </row>
    <row r="19" spans="1:9" x14ac:dyDescent="0.25">
      <c r="A19" s="80" t="s">
        <v>27</v>
      </c>
      <c r="B19" s="64"/>
      <c r="C19" s="65"/>
      <c r="D19" s="12">
        <v>0</v>
      </c>
      <c r="E19" s="12">
        <v>0</v>
      </c>
      <c r="F19" s="12">
        <f t="shared" si="0"/>
        <v>0</v>
      </c>
      <c r="G19" s="12">
        <v>0</v>
      </c>
      <c r="H19" s="12">
        <v>0</v>
      </c>
      <c r="I19" s="12">
        <f t="shared" si="1"/>
        <v>0</v>
      </c>
    </row>
    <row r="20" spans="1:9" ht="11.25" customHeight="1" x14ac:dyDescent="0.25">
      <c r="A20" s="13"/>
      <c r="B20" s="14"/>
      <c r="C20" s="15"/>
      <c r="D20" s="12"/>
      <c r="E20" s="16"/>
      <c r="F20" s="12">
        <f t="shared" si="0"/>
        <v>0</v>
      </c>
      <c r="G20" s="16"/>
      <c r="H20" s="16"/>
      <c r="I20" s="12">
        <f>H20-D20</f>
        <v>0</v>
      </c>
    </row>
    <row r="21" spans="1:9" x14ac:dyDescent="0.25">
      <c r="A21" s="17"/>
      <c r="B21" s="18"/>
      <c r="C21" s="19" t="s">
        <v>28</v>
      </c>
      <c r="D21" s="20">
        <f t="shared" ref="D21:I21" si="2">D10+D11+D12+D13+D14+D15+D16+D17+D18+D19</f>
        <v>229173991</v>
      </c>
      <c r="E21" s="20">
        <f t="shared" si="2"/>
        <v>0</v>
      </c>
      <c r="F21" s="20">
        <f t="shared" si="2"/>
        <v>229173991</v>
      </c>
      <c r="G21" s="20">
        <f t="shared" si="2"/>
        <v>244422373.47</v>
      </c>
      <c r="H21" s="20">
        <f t="shared" si="2"/>
        <v>244422373.47</v>
      </c>
      <c r="I21" s="81">
        <f t="shared" si="2"/>
        <v>15248382.469999995</v>
      </c>
    </row>
    <row r="22" spans="1:9" x14ac:dyDescent="0.25">
      <c r="D22" s="21"/>
      <c r="E22" s="21"/>
      <c r="F22" s="21"/>
      <c r="G22" s="68" t="s">
        <v>29</v>
      </c>
      <c r="H22" s="69"/>
      <c r="I22" s="82"/>
    </row>
    <row r="23" spans="1:9" x14ac:dyDescent="0.25"/>
    <row r="24" spans="1:9" ht="15" customHeight="1" x14ac:dyDescent="0.25">
      <c r="A24" s="73" t="s">
        <v>30</v>
      </c>
      <c r="B24" s="74"/>
      <c r="C24" s="74"/>
      <c r="D24" s="76" t="s">
        <v>5</v>
      </c>
      <c r="E24" s="77"/>
      <c r="F24" s="77"/>
      <c r="G24" s="77"/>
      <c r="H24" s="78"/>
      <c r="I24" s="79" t="s">
        <v>6</v>
      </c>
    </row>
    <row r="25" spans="1:9" ht="24.75" x14ac:dyDescent="0.25">
      <c r="A25" s="74"/>
      <c r="B25" s="74"/>
      <c r="C25" s="74"/>
      <c r="D25" s="4" t="s">
        <v>7</v>
      </c>
      <c r="E25" s="5" t="s">
        <v>31</v>
      </c>
      <c r="F25" s="4" t="s">
        <v>9</v>
      </c>
      <c r="G25" s="4" t="s">
        <v>10</v>
      </c>
      <c r="H25" s="4" t="s">
        <v>11</v>
      </c>
      <c r="I25" s="79"/>
    </row>
    <row r="26" spans="1:9" x14ac:dyDescent="0.25">
      <c r="A26" s="75"/>
      <c r="B26" s="75"/>
      <c r="C26" s="75"/>
      <c r="D26" s="6" t="s">
        <v>12</v>
      </c>
      <c r="E26" s="6" t="s">
        <v>13</v>
      </c>
      <c r="F26" s="6" t="s">
        <v>14</v>
      </c>
      <c r="G26" s="6" t="s">
        <v>15</v>
      </c>
      <c r="H26" s="6" t="s">
        <v>16</v>
      </c>
      <c r="I26" s="6" t="s">
        <v>17</v>
      </c>
    </row>
    <row r="27" spans="1:9" x14ac:dyDescent="0.25">
      <c r="A27" s="22"/>
      <c r="B27" s="23"/>
      <c r="C27" s="24"/>
      <c r="D27" s="25"/>
      <c r="E27" s="25"/>
      <c r="F27" s="25"/>
      <c r="G27" s="25"/>
      <c r="H27" s="25"/>
      <c r="I27" s="25"/>
    </row>
    <row r="28" spans="1:9" x14ac:dyDescent="0.25">
      <c r="A28" s="26" t="s">
        <v>32</v>
      </c>
      <c r="B28" s="27"/>
      <c r="C28" s="28"/>
      <c r="D28" s="29">
        <f>SUM(D29:D37)</f>
        <v>229173991</v>
      </c>
      <c r="E28" s="30">
        <f t="shared" ref="E28" si="3">SUM(E29:E36)</f>
        <v>0</v>
      </c>
      <c r="F28" s="29">
        <f t="shared" ref="F28:I28" si="4">SUM(F29:F37)</f>
        <v>229173991</v>
      </c>
      <c r="G28" s="29">
        <f t="shared" si="4"/>
        <v>244422373.47</v>
      </c>
      <c r="H28" s="29">
        <f t="shared" si="4"/>
        <v>244422373.47</v>
      </c>
      <c r="I28" s="29">
        <f t="shared" si="4"/>
        <v>15248382.469999995</v>
      </c>
    </row>
    <row r="29" spans="1:9" x14ac:dyDescent="0.25">
      <c r="A29" s="31"/>
      <c r="B29" s="64" t="s">
        <v>18</v>
      </c>
      <c r="C29" s="65"/>
      <c r="D29" s="32">
        <v>3921190</v>
      </c>
      <c r="E29" s="32">
        <v>0</v>
      </c>
      <c r="F29" s="33">
        <f>D29+E29</f>
        <v>3921190</v>
      </c>
      <c r="G29" s="32">
        <v>5451082.4100000001</v>
      </c>
      <c r="H29" s="32">
        <v>5451082.4100000001</v>
      </c>
      <c r="I29" s="33">
        <f>H29-D29</f>
        <v>1529892.4100000001</v>
      </c>
    </row>
    <row r="30" spans="1:9" x14ac:dyDescent="0.25">
      <c r="A30" s="31"/>
      <c r="B30" s="64" t="s">
        <v>19</v>
      </c>
      <c r="C30" s="65"/>
      <c r="D30" s="32">
        <v>0</v>
      </c>
      <c r="E30" s="32">
        <v>0</v>
      </c>
      <c r="F30" s="33">
        <f>D30+E30</f>
        <v>0</v>
      </c>
      <c r="G30" s="32">
        <v>0</v>
      </c>
      <c r="H30" s="32">
        <v>0</v>
      </c>
      <c r="I30" s="33">
        <f>H30-D30</f>
        <v>0</v>
      </c>
    </row>
    <row r="31" spans="1:9" ht="15" customHeight="1" x14ac:dyDescent="0.25">
      <c r="A31" s="31"/>
      <c r="B31" s="64" t="s">
        <v>20</v>
      </c>
      <c r="C31" s="65"/>
      <c r="D31" s="32">
        <v>0</v>
      </c>
      <c r="E31" s="32">
        <v>0</v>
      </c>
      <c r="F31" s="33">
        <f t="shared" ref="F31:F36" si="5">D31+E31</f>
        <v>0</v>
      </c>
      <c r="G31" s="32">
        <v>0</v>
      </c>
      <c r="H31" s="32">
        <v>0</v>
      </c>
      <c r="I31" s="33">
        <f>H31-D31</f>
        <v>0</v>
      </c>
    </row>
    <row r="32" spans="1:9" x14ac:dyDescent="0.25">
      <c r="A32" s="31"/>
      <c r="B32" s="64" t="s">
        <v>21</v>
      </c>
      <c r="C32" s="65"/>
      <c r="D32" s="32">
        <v>8300438</v>
      </c>
      <c r="E32" s="33">
        <v>0</v>
      </c>
      <c r="F32" s="33">
        <f t="shared" si="5"/>
        <v>8300438</v>
      </c>
      <c r="G32" s="33">
        <v>8801295.4600000009</v>
      </c>
      <c r="H32" s="33">
        <v>8801295.4600000009</v>
      </c>
      <c r="I32" s="33">
        <f t="shared" ref="I32:I37" si="6">H32-D32</f>
        <v>500857.46000000089</v>
      </c>
    </row>
    <row r="33" spans="1:9" x14ac:dyDescent="0.25">
      <c r="A33" s="31"/>
      <c r="B33" s="64" t="s">
        <v>22</v>
      </c>
      <c r="C33" s="65"/>
      <c r="D33" s="32">
        <v>359134</v>
      </c>
      <c r="E33" s="32">
        <v>0</v>
      </c>
      <c r="F33" s="33">
        <f t="shared" si="5"/>
        <v>359134</v>
      </c>
      <c r="G33" s="32">
        <v>116601.38</v>
      </c>
      <c r="H33" s="32">
        <v>116601.38</v>
      </c>
      <c r="I33" s="33">
        <f t="shared" si="6"/>
        <v>-242532.62</v>
      </c>
    </row>
    <row r="34" spans="1:9" ht="15" customHeight="1" x14ac:dyDescent="0.25">
      <c r="A34" s="31"/>
      <c r="B34" s="64" t="s">
        <v>23</v>
      </c>
      <c r="C34" s="65"/>
      <c r="D34" s="32">
        <v>3465548</v>
      </c>
      <c r="E34" s="32">
        <v>0</v>
      </c>
      <c r="F34" s="33">
        <f t="shared" si="5"/>
        <v>3465548</v>
      </c>
      <c r="G34" s="32">
        <v>3161661.4</v>
      </c>
      <c r="H34" s="32">
        <v>3161661.4</v>
      </c>
      <c r="I34" s="33">
        <f t="shared" si="6"/>
        <v>-303886.60000000009</v>
      </c>
    </row>
    <row r="35" spans="1:9" ht="20.25" customHeight="1" x14ac:dyDescent="0.25">
      <c r="A35" s="31"/>
      <c r="B35" s="64" t="s">
        <v>25</v>
      </c>
      <c r="C35" s="65"/>
      <c r="D35" s="32">
        <v>0</v>
      </c>
      <c r="E35" s="33">
        <v>0</v>
      </c>
      <c r="F35" s="33">
        <f t="shared" si="5"/>
        <v>0</v>
      </c>
      <c r="G35" s="33">
        <v>0</v>
      </c>
      <c r="H35" s="33">
        <v>0</v>
      </c>
      <c r="I35" s="33">
        <f t="shared" si="6"/>
        <v>0</v>
      </c>
    </row>
    <row r="36" spans="1:9" ht="24.75" customHeight="1" x14ac:dyDescent="0.25">
      <c r="A36" s="31"/>
      <c r="B36" s="64" t="s">
        <v>26</v>
      </c>
      <c r="C36" s="65"/>
      <c r="D36" s="32">
        <v>127879405</v>
      </c>
      <c r="E36" s="32">
        <v>0</v>
      </c>
      <c r="F36" s="33">
        <f t="shared" si="5"/>
        <v>127879405</v>
      </c>
      <c r="G36" s="32">
        <v>143743726.81999999</v>
      </c>
      <c r="H36" s="32">
        <v>143743726.81999999</v>
      </c>
      <c r="I36" s="33">
        <f t="shared" si="6"/>
        <v>15864321.819999993</v>
      </c>
    </row>
    <row r="37" spans="1:9" x14ac:dyDescent="0.25">
      <c r="A37" s="31"/>
      <c r="B37" s="21"/>
      <c r="C37" s="21"/>
      <c r="D37" s="32">
        <v>85248276</v>
      </c>
      <c r="E37" s="32"/>
      <c r="F37" s="33">
        <f>D37+E37</f>
        <v>85248276</v>
      </c>
      <c r="G37" s="32">
        <v>83148006</v>
      </c>
      <c r="H37" s="32">
        <v>83148006</v>
      </c>
      <c r="I37" s="33">
        <f t="shared" si="6"/>
        <v>-2100270</v>
      </c>
    </row>
    <row r="38" spans="1:9" ht="45" customHeight="1" x14ac:dyDescent="0.25">
      <c r="A38" s="70" t="s">
        <v>33</v>
      </c>
      <c r="B38" s="71"/>
      <c r="C38" s="72"/>
      <c r="D38" s="34">
        <f t="shared" ref="D38:I38" si="7">D39+D40+D41+D42</f>
        <v>0</v>
      </c>
      <c r="E38" s="34">
        <f t="shared" si="7"/>
        <v>0</v>
      </c>
      <c r="F38" s="34">
        <f t="shared" si="7"/>
        <v>0</v>
      </c>
      <c r="G38" s="34">
        <f t="shared" si="7"/>
        <v>0</v>
      </c>
      <c r="H38" s="34">
        <f t="shared" si="7"/>
        <v>0</v>
      </c>
      <c r="I38" s="34">
        <f t="shared" si="7"/>
        <v>0</v>
      </c>
    </row>
    <row r="39" spans="1:9" x14ac:dyDescent="0.25">
      <c r="A39" s="26"/>
      <c r="B39" s="64" t="s">
        <v>19</v>
      </c>
      <c r="C39" s="65"/>
      <c r="D39" s="32">
        <v>0</v>
      </c>
      <c r="E39" s="32">
        <v>0</v>
      </c>
      <c r="F39" s="33">
        <f>D39+E39</f>
        <v>0</v>
      </c>
      <c r="G39" s="32">
        <v>0</v>
      </c>
      <c r="H39" s="32">
        <v>0</v>
      </c>
      <c r="I39" s="33">
        <f>H39-D39</f>
        <v>0</v>
      </c>
    </row>
    <row r="40" spans="1:9" x14ac:dyDescent="0.25">
      <c r="A40" s="26"/>
      <c r="B40" s="64" t="s">
        <v>22</v>
      </c>
      <c r="C40" s="65"/>
      <c r="D40" s="32">
        <v>0</v>
      </c>
      <c r="E40" s="32">
        <v>0</v>
      </c>
      <c r="F40" s="33">
        <f>D40+E40</f>
        <v>0</v>
      </c>
      <c r="G40" s="32">
        <v>0</v>
      </c>
      <c r="H40" s="32">
        <v>0</v>
      </c>
      <c r="I40" s="33">
        <f>H40-D40</f>
        <v>0</v>
      </c>
    </row>
    <row r="41" spans="1:9" ht="26.25" customHeight="1" x14ac:dyDescent="0.25">
      <c r="A41" s="31"/>
      <c r="B41" s="64" t="s">
        <v>24</v>
      </c>
      <c r="C41" s="65"/>
      <c r="D41" s="32">
        <v>0</v>
      </c>
      <c r="E41" s="32">
        <v>0</v>
      </c>
      <c r="F41" s="33">
        <f>D41+E41</f>
        <v>0</v>
      </c>
      <c r="G41" s="32">
        <v>0</v>
      </c>
      <c r="H41" s="32">
        <v>0</v>
      </c>
      <c r="I41" s="33">
        <f>H41-D41</f>
        <v>0</v>
      </c>
    </row>
    <row r="42" spans="1:9" ht="25.5" customHeight="1" x14ac:dyDescent="0.25">
      <c r="A42" s="31"/>
      <c r="B42" s="64" t="s">
        <v>26</v>
      </c>
      <c r="C42" s="65"/>
      <c r="D42" s="32">
        <v>0</v>
      </c>
      <c r="E42" s="32">
        <v>0</v>
      </c>
      <c r="F42" s="33">
        <f>D42+E42</f>
        <v>0</v>
      </c>
      <c r="G42" s="32">
        <v>0</v>
      </c>
      <c r="H42" s="32">
        <v>0</v>
      </c>
      <c r="I42" s="33">
        <f>H42-D42</f>
        <v>0</v>
      </c>
    </row>
    <row r="43" spans="1:9" x14ac:dyDescent="0.25">
      <c r="A43" s="35"/>
      <c r="B43" s="36"/>
      <c r="C43" s="37"/>
      <c r="D43" s="38"/>
      <c r="E43" s="38"/>
      <c r="F43" s="38"/>
      <c r="G43" s="38"/>
      <c r="H43" s="38"/>
      <c r="I43" s="38"/>
    </row>
    <row r="44" spans="1:9" x14ac:dyDescent="0.25">
      <c r="A44" s="26" t="s">
        <v>34</v>
      </c>
      <c r="B44" s="39"/>
      <c r="C44" s="40"/>
      <c r="D44" s="41">
        <f t="shared" ref="D44:I44" si="8">D45</f>
        <v>0</v>
      </c>
      <c r="E44" s="41">
        <f t="shared" si="8"/>
        <v>0</v>
      </c>
      <c r="F44" s="41">
        <f t="shared" si="8"/>
        <v>0</v>
      </c>
      <c r="G44" s="41">
        <f t="shared" si="8"/>
        <v>0</v>
      </c>
      <c r="H44" s="41">
        <f t="shared" si="8"/>
        <v>0</v>
      </c>
      <c r="I44" s="41">
        <f t="shared" si="8"/>
        <v>0</v>
      </c>
    </row>
    <row r="45" spans="1:9" x14ac:dyDescent="0.25">
      <c r="A45" s="31"/>
      <c r="B45" s="64" t="s">
        <v>27</v>
      </c>
      <c r="C45" s="65"/>
      <c r="D45" s="32">
        <v>0</v>
      </c>
      <c r="E45" s="32">
        <v>0</v>
      </c>
      <c r="F45" s="33">
        <f>D45+E45</f>
        <v>0</v>
      </c>
      <c r="G45" s="32">
        <v>0</v>
      </c>
      <c r="H45" s="32">
        <v>0</v>
      </c>
      <c r="I45" s="33">
        <f>H45-D45</f>
        <v>0</v>
      </c>
    </row>
    <row r="46" spans="1:9" x14ac:dyDescent="0.25">
      <c r="A46" s="13"/>
      <c r="B46" s="14"/>
      <c r="C46" s="15"/>
      <c r="D46" s="42"/>
      <c r="E46" s="42"/>
      <c r="F46" s="42"/>
      <c r="G46" s="42"/>
      <c r="H46" s="42"/>
      <c r="I46" s="42"/>
    </row>
    <row r="47" spans="1:9" x14ac:dyDescent="0.25">
      <c r="A47" s="17"/>
      <c r="B47" s="18"/>
      <c r="C47" s="43" t="s">
        <v>28</v>
      </c>
      <c r="D47" s="44">
        <f t="shared" ref="D47:I47" si="9">D28+D38+D44</f>
        <v>229173991</v>
      </c>
      <c r="E47" s="44">
        <f t="shared" si="9"/>
        <v>0</v>
      </c>
      <c r="F47" s="44">
        <f t="shared" si="9"/>
        <v>229173991</v>
      </c>
      <c r="G47" s="44">
        <f t="shared" si="9"/>
        <v>244422373.47</v>
      </c>
      <c r="H47" s="44">
        <f t="shared" si="9"/>
        <v>244422373.47</v>
      </c>
      <c r="I47" s="66">
        <f t="shared" si="9"/>
        <v>15248382.469999995</v>
      </c>
    </row>
    <row r="48" spans="1:9" x14ac:dyDescent="0.25">
      <c r="A48" s="45"/>
      <c r="B48" s="45"/>
      <c r="C48" s="45"/>
      <c r="D48" s="46"/>
      <c r="E48" s="46"/>
      <c r="F48" s="46"/>
      <c r="G48" s="68" t="s">
        <v>35</v>
      </c>
      <c r="H48" s="69"/>
      <c r="I48" s="67"/>
    </row>
    <row r="49" spans="1:9" ht="15" customHeight="1" x14ac:dyDescent="0.25">
      <c r="A49" s="58" t="s">
        <v>36</v>
      </c>
      <c r="B49" s="58"/>
      <c r="C49" s="58"/>
      <c r="D49" s="58"/>
      <c r="E49" s="58"/>
      <c r="F49" s="58"/>
      <c r="G49" s="58"/>
      <c r="H49" s="58"/>
      <c r="I49" s="58"/>
    </row>
    <row r="50" spans="1:9" x14ac:dyDescent="0.25">
      <c r="A50" s="58"/>
      <c r="B50" s="58"/>
      <c r="C50" s="58"/>
      <c r="D50" s="58"/>
      <c r="E50" s="58"/>
      <c r="F50" s="58"/>
      <c r="G50" s="58"/>
      <c r="H50" s="58"/>
      <c r="I50" s="58"/>
    </row>
    <row r="51" spans="1:9" x14ac:dyDescent="0.25">
      <c r="A51" s="47"/>
      <c r="B51" s="47"/>
      <c r="C51" s="47"/>
      <c r="D51" s="47"/>
      <c r="E51" s="47"/>
      <c r="F51" s="47"/>
      <c r="G51" s="48"/>
      <c r="H51" s="48"/>
      <c r="I51" s="49"/>
    </row>
    <row r="52" spans="1:9" x14ac:dyDescent="0.25">
      <c r="A52" s="47"/>
      <c r="B52" s="47"/>
      <c r="C52" s="47"/>
      <c r="D52" s="47"/>
      <c r="E52" s="47"/>
      <c r="F52" s="47"/>
      <c r="G52" s="48"/>
      <c r="H52" s="48"/>
      <c r="I52" s="49"/>
    </row>
    <row r="53" spans="1:9" x14ac:dyDescent="0.25">
      <c r="A53" s="47"/>
      <c r="B53" s="47"/>
      <c r="C53" s="47"/>
      <c r="D53" s="47"/>
      <c r="E53" s="47"/>
      <c r="F53" s="47"/>
      <c r="G53" s="48"/>
      <c r="H53" s="48"/>
      <c r="I53" s="49"/>
    </row>
    <row r="54" spans="1:9" ht="15" customHeight="1" x14ac:dyDescent="0.25">
      <c r="B54" s="59" t="s">
        <v>37</v>
      </c>
      <c r="C54" s="60"/>
      <c r="G54" s="59" t="s">
        <v>38</v>
      </c>
      <c r="H54" s="60"/>
    </row>
    <row r="55" spans="1:9" ht="15" customHeight="1" x14ac:dyDescent="0.25">
      <c r="B55" s="61" t="s">
        <v>39</v>
      </c>
      <c r="C55" s="62"/>
      <c r="G55" s="61" t="s">
        <v>40</v>
      </c>
      <c r="H55" s="62"/>
    </row>
    <row r="56" spans="1:9" ht="15" customHeight="1" x14ac:dyDescent="0.25">
      <c r="B56" s="50"/>
      <c r="C56" s="51"/>
      <c r="G56" s="50"/>
      <c r="H56" s="51"/>
    </row>
    <row r="57" spans="1:9" ht="30" customHeight="1" x14ac:dyDescent="0.25"/>
    <row r="58" spans="1:9" s="52" customFormat="1" ht="15" customHeight="1" x14ac:dyDescent="0.25">
      <c r="B58" s="59" t="s">
        <v>41</v>
      </c>
      <c r="C58" s="60"/>
      <c r="G58" s="63"/>
      <c r="H58" s="62"/>
    </row>
    <row r="59" spans="1:9" s="53" customFormat="1" ht="15" customHeight="1" x14ac:dyDescent="0.25">
      <c r="B59" s="56" t="s">
        <v>42</v>
      </c>
      <c r="C59" s="57"/>
      <c r="G59" s="56"/>
      <c r="H59" s="57"/>
    </row>
    <row r="60" spans="1:9" s="53" customFormat="1" ht="15" customHeight="1" x14ac:dyDescent="0.25">
      <c r="B60" s="54"/>
      <c r="C60" s="55"/>
      <c r="G60" s="54"/>
      <c r="H60" s="55"/>
    </row>
    <row r="61" spans="1:9" s="53" customFormat="1" ht="15" customHeight="1" x14ac:dyDescent="0.25">
      <c r="B61" s="56"/>
      <c r="C61" s="57"/>
      <c r="G61" s="56"/>
      <c r="H61" s="57"/>
    </row>
    <row r="62" spans="1:9" s="53" customFormat="1" ht="15" customHeight="1" x14ac:dyDescent="0.25">
      <c r="B62" s="56"/>
      <c r="C62" s="57"/>
      <c r="G62" s="56"/>
      <c r="H62" s="57"/>
    </row>
    <row r="63" spans="1:9" x14ac:dyDescent="0.25"/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65508" x14ac:dyDescent="0.25"/>
    <row r="65509" x14ac:dyDescent="0.25"/>
    <row r="65510" x14ac:dyDescent="0.25"/>
    <row r="65521" x14ac:dyDescent="0.25"/>
    <row r="65523" x14ac:dyDescent="0.25"/>
    <row r="65524" x14ac:dyDescent="0.25"/>
    <row r="65525" x14ac:dyDescent="0.25"/>
    <row r="65526" x14ac:dyDescent="0.25"/>
  </sheetData>
  <mergeCells count="51">
    <mergeCell ref="A1:I1"/>
    <mergeCell ref="A2:I2"/>
    <mergeCell ref="A3:I3"/>
    <mergeCell ref="A4:I4"/>
    <mergeCell ref="A6:C8"/>
    <mergeCell ref="D6:H6"/>
    <mergeCell ref="I6:I7"/>
    <mergeCell ref="I21:I22"/>
    <mergeCell ref="G22:H22"/>
    <mergeCell ref="A10:C10"/>
    <mergeCell ref="A11:C11"/>
    <mergeCell ref="A12:C12"/>
    <mergeCell ref="A13:C13"/>
    <mergeCell ref="A14:C14"/>
    <mergeCell ref="A15:C15"/>
    <mergeCell ref="B31:C31"/>
    <mergeCell ref="A16:C16"/>
    <mergeCell ref="A17:C17"/>
    <mergeCell ref="A18:C18"/>
    <mergeCell ref="A19:C19"/>
    <mergeCell ref="A24:C26"/>
    <mergeCell ref="D24:H24"/>
    <mergeCell ref="I24:I25"/>
    <mergeCell ref="B29:C29"/>
    <mergeCell ref="B30:C30"/>
    <mergeCell ref="I47:I48"/>
    <mergeCell ref="G48:H48"/>
    <mergeCell ref="B32:C32"/>
    <mergeCell ref="B33:C33"/>
    <mergeCell ref="B34:C34"/>
    <mergeCell ref="B35:C35"/>
    <mergeCell ref="B36:C36"/>
    <mergeCell ref="A38:C38"/>
    <mergeCell ref="B58:C58"/>
    <mergeCell ref="G58:H58"/>
    <mergeCell ref="B39:C39"/>
    <mergeCell ref="B40:C40"/>
    <mergeCell ref="B41:C41"/>
    <mergeCell ref="B42:C42"/>
    <mergeCell ref="B45:C45"/>
    <mergeCell ref="A49:I50"/>
    <mergeCell ref="B54:C54"/>
    <mergeCell ref="G54:H54"/>
    <mergeCell ref="B55:C55"/>
    <mergeCell ref="G55:H55"/>
    <mergeCell ref="B59:C59"/>
    <mergeCell ref="G59:H59"/>
    <mergeCell ref="B61:C61"/>
    <mergeCell ref="G61:H61"/>
    <mergeCell ref="B62:C62"/>
    <mergeCell ref="G62:H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 INGRESO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2022-02-01T20:21:01Z</dcterms:created>
  <dcterms:modified xsi:type="dcterms:W3CDTF">2022-02-01T20:28:28Z</dcterms:modified>
</cp:coreProperties>
</file>